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105" windowWidth="10050" windowHeight="65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" i="1" l="1"/>
  <c r="Q21" i="1"/>
  <c r="Q17" i="1"/>
  <c r="Q18" i="1"/>
  <c r="Q19" i="1"/>
  <c r="Q20" i="1"/>
  <c r="Q16" i="1"/>
  <c r="P21" i="1"/>
  <c r="P17" i="1"/>
  <c r="P18" i="1"/>
  <c r="P19" i="1"/>
  <c r="P20" i="1"/>
  <c r="P16" i="1"/>
  <c r="O21" i="1"/>
  <c r="O17" i="1"/>
  <c r="O18" i="1"/>
  <c r="O19" i="1"/>
  <c r="O20" i="1"/>
  <c r="O16" i="1"/>
  <c r="O4" i="1"/>
  <c r="N21" i="1"/>
  <c r="N19" i="1"/>
  <c r="N18" i="1"/>
  <c r="N17" i="1"/>
  <c r="N20" i="1"/>
  <c r="N16" i="1"/>
  <c r="Q7" i="1"/>
  <c r="O7" i="1"/>
  <c r="Q4" i="1"/>
  <c r="N4" i="1"/>
  <c r="P7" i="1"/>
  <c r="N7" i="1"/>
  <c r="P4" i="1"/>
  <c r="G28" i="1"/>
  <c r="G20" i="1"/>
  <c r="F32" i="1"/>
  <c r="F20" i="1"/>
  <c r="E28" i="1"/>
  <c r="E24" i="1"/>
  <c r="D32" i="1"/>
  <c r="D28" i="1"/>
  <c r="D20" i="1"/>
  <c r="F16" i="1"/>
  <c r="E11" i="1"/>
  <c r="E8" i="1"/>
  <c r="D16" i="1"/>
  <c r="D8" i="1"/>
</calcChain>
</file>

<file path=xl/sharedStrings.xml><?xml version="1.0" encoding="utf-8"?>
<sst xmlns="http://schemas.openxmlformats.org/spreadsheetml/2006/main" count="16" uniqueCount="9">
  <si>
    <t>Day</t>
  </si>
  <si>
    <t># of Alive Cells/mL</t>
  </si>
  <si>
    <t># of Dead Cells/mL</t>
  </si>
  <si>
    <t>Mean A Cells</t>
  </si>
  <si>
    <t>Mean D Cells</t>
  </si>
  <si>
    <t>St Dev A Cells</t>
  </si>
  <si>
    <t>St Dev D Cells</t>
  </si>
  <si>
    <t>Mean A Cells/mL</t>
  </si>
  <si>
    <t>Mean D Cells/mL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</si>
</sst>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000"/>
              <a:t>Cell</a:t>
            </a:r>
            <a:r>
              <a:rPr lang="en-US" sz="2000" baseline="0"/>
              <a:t> Growth</a:t>
            </a:r>
            <a:endParaRPr lang="en-US" sz="2000"/>
          </a:p>
        </c:rich>
      </c:tx>
      <c:layout>
        <c:manualLayout>
          <c:xMode val="edge"/>
          <c:yMode val="edge"/>
          <c:x val="0.37801275605010609"/>
          <c:y val="6.056390948192884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768211442224237E-2"/>
          <c:y val="0.11444381329087988"/>
          <c:w val="0.70911531051002952"/>
          <c:h val="0.72345176703973968"/>
        </c:manualLayout>
      </c:layout>
      <c:lineChart>
        <c:grouping val="standard"/>
        <c:varyColors val="0"/>
        <c:ser>
          <c:idx val="0"/>
          <c:order val="0"/>
          <c:tx>
            <c:v>0% D2O Alive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Sheet1!$P$2:$P$7</c:f>
                <c:numCache>
                  <c:formatCode>General</c:formatCode>
                  <c:ptCount val="6"/>
                  <c:pt idx="0">
                    <c:v>7.0710678118655765E-2</c:v>
                  </c:pt>
                  <c:pt idx="1">
                    <c:v>3.8</c:v>
                  </c:pt>
                  <c:pt idx="2">
                    <c:v>14.637110370561546</c:v>
                  </c:pt>
                  <c:pt idx="3">
                    <c:v>6.4</c:v>
                  </c:pt>
                  <c:pt idx="4">
                    <c:v>3.5</c:v>
                  </c:pt>
                  <c:pt idx="5">
                    <c:v>27.082189719444731</c:v>
                  </c:pt>
                </c:numCache>
              </c:numRef>
            </c:plus>
            <c:minus>
              <c:numRef>
                <c:f>Sheet1!$P$2:$P$7</c:f>
                <c:numCache>
                  <c:formatCode>General</c:formatCode>
                  <c:ptCount val="6"/>
                  <c:pt idx="0">
                    <c:v>7.0710678118655765E-2</c:v>
                  </c:pt>
                  <c:pt idx="1">
                    <c:v>3.8</c:v>
                  </c:pt>
                  <c:pt idx="2">
                    <c:v>14.637110370561546</c:v>
                  </c:pt>
                  <c:pt idx="3">
                    <c:v>6.4</c:v>
                  </c:pt>
                  <c:pt idx="4">
                    <c:v>3.5</c:v>
                  </c:pt>
                  <c:pt idx="5">
                    <c:v>27.082189719444731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numRef>
              <c:f>Sheet1!$H$2:$H$7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Sheet1!$N$2:$N$7</c:f>
              <c:numCache>
                <c:formatCode>General</c:formatCode>
                <c:ptCount val="6"/>
                <c:pt idx="0">
                  <c:v>17.25</c:v>
                </c:pt>
                <c:pt idx="1">
                  <c:v>19.8</c:v>
                </c:pt>
                <c:pt idx="2">
                  <c:v>30.65</c:v>
                </c:pt>
                <c:pt idx="3">
                  <c:v>54.8</c:v>
                </c:pt>
                <c:pt idx="4">
                  <c:v>76</c:v>
                </c:pt>
                <c:pt idx="5">
                  <c:v>83.15</c:v>
                </c:pt>
              </c:numCache>
            </c:numRef>
          </c:val>
          <c:smooth val="0"/>
        </c:ser>
        <c:ser>
          <c:idx val="1"/>
          <c:order val="1"/>
          <c:tx>
            <c:v>0% D2O Dead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Sheet1!$Q$2:$Q$7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1.3</c:v>
                  </c:pt>
                  <c:pt idx="2">
                    <c:v>1.2727922061357853</c:v>
                  </c:pt>
                  <c:pt idx="3">
                    <c:v>2.2999999999999998</c:v>
                  </c:pt>
                  <c:pt idx="4">
                    <c:v>0.3</c:v>
                  </c:pt>
                  <c:pt idx="5">
                    <c:v>0.4949747468305834</c:v>
                  </c:pt>
                </c:numCache>
              </c:numRef>
            </c:plus>
            <c:minus>
              <c:numRef>
                <c:f>Sheet1!$Q$2:$Q$7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1.3</c:v>
                  </c:pt>
                  <c:pt idx="2">
                    <c:v>1.2727922061357853</c:v>
                  </c:pt>
                  <c:pt idx="3">
                    <c:v>2.2999999999999998</c:v>
                  </c:pt>
                  <c:pt idx="4">
                    <c:v>0.3</c:v>
                  </c:pt>
                  <c:pt idx="5">
                    <c:v>0.4949747468305834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val>
            <c:numRef>
              <c:f>Sheet1!$O$2:$O$7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2.4</c:v>
                </c:pt>
                <c:pt idx="3">
                  <c:v>3.5</c:v>
                </c:pt>
                <c:pt idx="4">
                  <c:v>3.3</c:v>
                </c:pt>
                <c:pt idx="5">
                  <c:v>3.65</c:v>
                </c:pt>
              </c:numCache>
            </c:numRef>
          </c:val>
          <c:smooth val="0"/>
        </c:ser>
        <c:ser>
          <c:idx val="2"/>
          <c:order val="2"/>
          <c:tx>
            <c:v>30% D2O Alive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Sheet1!$P$16:$P$21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0.84852813742385658</c:v>
                  </c:pt>
                  <c:pt idx="2">
                    <c:v>2.404163056034256</c:v>
                  </c:pt>
                  <c:pt idx="3">
                    <c:v>0.141421356237309</c:v>
                  </c:pt>
                  <c:pt idx="4">
                    <c:v>7.4953318805774076</c:v>
                  </c:pt>
                  <c:pt idx="5">
                    <c:v>5.79827560572968</c:v>
                  </c:pt>
                </c:numCache>
              </c:numRef>
            </c:plus>
            <c:minus>
              <c:numRef>
                <c:f>Sheet1!$P$16:$P$21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0.84852813742385658</c:v>
                  </c:pt>
                  <c:pt idx="2">
                    <c:v>2.404163056034256</c:v>
                  </c:pt>
                  <c:pt idx="3">
                    <c:v>0.141421356237309</c:v>
                  </c:pt>
                  <c:pt idx="4">
                    <c:v>7.4953318805774076</c:v>
                  </c:pt>
                  <c:pt idx="5">
                    <c:v>5.79827560572968</c:v>
                  </c:pt>
                </c:numCache>
              </c:numRef>
            </c:minus>
            <c:spPr>
              <a:ln w="12700">
                <a:solidFill>
                  <a:srgbClr val="FF0000"/>
                </a:solidFill>
                <a:prstDash val="solid"/>
              </a:ln>
            </c:spPr>
          </c:errBars>
          <c:val>
            <c:numRef>
              <c:f>Sheet1!$N$16:$N$21</c:f>
              <c:numCache>
                <c:formatCode>General</c:formatCode>
                <c:ptCount val="6"/>
                <c:pt idx="0">
                  <c:v>17</c:v>
                </c:pt>
                <c:pt idx="1">
                  <c:v>13.6</c:v>
                </c:pt>
                <c:pt idx="2">
                  <c:v>15.5</c:v>
                </c:pt>
                <c:pt idx="3">
                  <c:v>20.6</c:v>
                </c:pt>
                <c:pt idx="4">
                  <c:v>21.5</c:v>
                </c:pt>
                <c:pt idx="5">
                  <c:v>26.1</c:v>
                </c:pt>
              </c:numCache>
            </c:numRef>
          </c:val>
          <c:smooth val="0"/>
        </c:ser>
        <c:ser>
          <c:idx val="3"/>
          <c:order val="3"/>
          <c:tx>
            <c:v>30% D2O Dead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Sheet1!$Q$16:$Q$21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0.4949747468305834</c:v>
                  </c:pt>
                  <c:pt idx="2">
                    <c:v>0.4949747468305834</c:v>
                  </c:pt>
                  <c:pt idx="3">
                    <c:v>1.4142135623730951</c:v>
                  </c:pt>
                  <c:pt idx="4">
                    <c:v>0.35355339059327379</c:v>
                  </c:pt>
                  <c:pt idx="5">
                    <c:v>3.6769552621700448</c:v>
                  </c:pt>
                </c:numCache>
              </c:numRef>
            </c:plus>
            <c:minus>
              <c:numRef>
                <c:f>Sheet1!$Q$16:$Q$21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0.4949747468305834</c:v>
                  </c:pt>
                  <c:pt idx="2">
                    <c:v>0.4949747468305834</c:v>
                  </c:pt>
                  <c:pt idx="3">
                    <c:v>1.4142135623730951</c:v>
                  </c:pt>
                  <c:pt idx="4">
                    <c:v>0.35355339059327379</c:v>
                  </c:pt>
                  <c:pt idx="5">
                    <c:v>3.6769552621700448</c:v>
                  </c:pt>
                </c:numCache>
              </c:numRef>
            </c:minus>
            <c:spPr>
              <a:ln w="12700">
                <a:solidFill>
                  <a:srgbClr val="FF0000"/>
                </a:solidFill>
                <a:prstDash val="solid"/>
              </a:ln>
            </c:spPr>
          </c:errBars>
          <c:val>
            <c:numRef>
              <c:f>Sheet1!$O$16:$O$21</c:f>
              <c:numCache>
                <c:formatCode>General</c:formatCode>
                <c:ptCount val="6"/>
                <c:pt idx="0">
                  <c:v>0</c:v>
                </c:pt>
                <c:pt idx="1">
                  <c:v>4.3499999999999996</c:v>
                </c:pt>
                <c:pt idx="2">
                  <c:v>5.35</c:v>
                </c:pt>
                <c:pt idx="3">
                  <c:v>7.6999999999999993</c:v>
                </c:pt>
                <c:pt idx="4">
                  <c:v>8.9499999999999993</c:v>
                </c:pt>
                <c:pt idx="5">
                  <c:v>15.6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33312"/>
        <c:axId val="60743680"/>
      </c:lineChart>
      <c:catAx>
        <c:axId val="6073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Days</a:t>
                </a:r>
              </a:p>
            </c:rich>
          </c:tx>
          <c:layout>
            <c:manualLayout>
              <c:xMode val="edge"/>
              <c:yMode val="edge"/>
              <c:x val="0.42401195914869028"/>
              <c:y val="0.908577215050523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74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743680"/>
        <c:scaling>
          <c:orientation val="minMax"/>
          <c:max val="1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 100000 cells/mL</a:t>
                </a:r>
              </a:p>
            </c:rich>
          </c:tx>
          <c:layout>
            <c:manualLayout>
              <c:xMode val="edge"/>
              <c:yMode val="edge"/>
              <c:x val="1.206434365707044E-2"/>
              <c:y val="0.26106210553727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733312"/>
        <c:crosses val="autoZero"/>
        <c:crossBetween val="between"/>
      </c:valAx>
      <c:spPr>
        <a:noFill/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293563159175742"/>
          <c:y val="0.45502268611447094"/>
          <c:w val="0.15950283907668325"/>
          <c:h val="0.254834851036178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233276</xdr:colOff>
      <xdr:row>44</xdr:row>
      <xdr:rowOff>28575</xdr:rowOff>
    </xdr:from>
    <xdr:to>
      <xdr:col>13</xdr:col>
      <xdr:colOff>283845</xdr:colOff>
      <xdr:row>71</xdr:row>
      <xdr:rowOff>32384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activeCell="N16" sqref="N16"/>
    </sheetView>
  </sheetViews>
  <sheetFormatPr defaultRowHeight="15" x14ac:dyDescent="0.25"/>
  <cols>
    <col min="3" max="3" width="11.140625" customWidth="1"/>
    <col min="4" max="4" width="13" customWidth="1"/>
    <col min="5" max="5" width="12" customWidth="1"/>
    <col min="6" max="6" width="11.7109375" customWidth="1"/>
    <col min="9" max="9" width="11.5703125" customWidth="1"/>
    <col min="10" max="10" width="11.140625" customWidth="1"/>
    <col min="11" max="11" width="11.28515625" customWidth="1"/>
    <col min="12" max="12" width="12.28515625" customWidth="1"/>
    <col min="14" max="14" width="13.7109375" customWidth="1"/>
    <col min="15" max="15" width="12.42578125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0</v>
      </c>
      <c r="I1" t="s">
        <v>7</v>
      </c>
      <c r="J1" t="s">
        <v>8</v>
      </c>
      <c r="K1" t="s">
        <v>5</v>
      </c>
      <c r="L1" t="s">
        <v>6</v>
      </c>
      <c r="N1" t="s">
        <v>7</v>
      </c>
      <c r="O1" t="s">
        <v>8</v>
      </c>
      <c r="P1" t="s">
        <v>5</v>
      </c>
      <c r="Q1" t="s">
        <v>6</v>
      </c>
    </row>
    <row r="2" spans="1:17" x14ac:dyDescent="0.25">
      <c r="A2">
        <v>0</v>
      </c>
      <c r="B2">
        <v>10</v>
      </c>
      <c r="C2">
        <v>0</v>
      </c>
      <c r="D2">
        <v>17.3</v>
      </c>
      <c r="E2">
        <v>0</v>
      </c>
      <c r="F2">
        <v>0</v>
      </c>
      <c r="G2">
        <v>0</v>
      </c>
      <c r="H2">
        <v>0</v>
      </c>
      <c r="I2">
        <v>17.3</v>
      </c>
      <c r="J2">
        <v>0</v>
      </c>
      <c r="K2">
        <v>0</v>
      </c>
      <c r="L2">
        <v>0</v>
      </c>
      <c r="N2">
        <v>17.25</v>
      </c>
      <c r="O2">
        <v>0</v>
      </c>
      <c r="P2">
        <f>STDEV(I2,I9)</f>
        <v>7.0710678118655765E-2</v>
      </c>
      <c r="Q2">
        <v>0</v>
      </c>
    </row>
    <row r="3" spans="1:17" x14ac:dyDescent="0.25">
      <c r="H3">
        <v>1</v>
      </c>
      <c r="N3">
        <v>19.8</v>
      </c>
      <c r="O3">
        <v>2</v>
      </c>
      <c r="P3">
        <v>3.8</v>
      </c>
      <c r="Q3">
        <v>1.3</v>
      </c>
    </row>
    <row r="4" spans="1:17" x14ac:dyDescent="0.25">
      <c r="A4">
        <v>0</v>
      </c>
      <c r="B4">
        <v>10</v>
      </c>
      <c r="C4">
        <v>0</v>
      </c>
      <c r="H4">
        <v>2</v>
      </c>
      <c r="I4">
        <v>20.3</v>
      </c>
      <c r="J4">
        <v>3.3</v>
      </c>
      <c r="K4">
        <v>9.5</v>
      </c>
      <c r="L4">
        <v>0.4</v>
      </c>
      <c r="N4">
        <f>AVERAGE(I4,I11)</f>
        <v>30.65</v>
      </c>
      <c r="O4">
        <f>AVERAGE(J4,J11)</f>
        <v>2.4</v>
      </c>
      <c r="P4">
        <f>STDEV(I4,I11)</f>
        <v>14.637110370561546</v>
      </c>
      <c r="Q4">
        <f>STDEV(J4,J11)</f>
        <v>1.2727922061357853</v>
      </c>
    </row>
    <row r="5" spans="1:17" x14ac:dyDescent="0.25">
      <c r="A5">
        <v>0</v>
      </c>
      <c r="B5">
        <v>10</v>
      </c>
      <c r="C5">
        <v>0</v>
      </c>
      <c r="H5">
        <v>3</v>
      </c>
      <c r="I5">
        <v>54.8</v>
      </c>
      <c r="J5">
        <v>3.5</v>
      </c>
      <c r="K5">
        <v>6.4</v>
      </c>
      <c r="L5">
        <v>2.2999999999999998</v>
      </c>
      <c r="N5">
        <v>54.8</v>
      </c>
      <c r="O5">
        <v>3.5</v>
      </c>
      <c r="P5">
        <v>6.4</v>
      </c>
      <c r="Q5">
        <v>2.2999999999999998</v>
      </c>
    </row>
    <row r="6" spans="1:17" x14ac:dyDescent="0.25">
      <c r="H6">
        <v>4</v>
      </c>
      <c r="N6">
        <v>76</v>
      </c>
      <c r="O6">
        <v>3.3</v>
      </c>
      <c r="P6">
        <v>3.5</v>
      </c>
      <c r="Q6">
        <v>0.3</v>
      </c>
    </row>
    <row r="7" spans="1:17" x14ac:dyDescent="0.25">
      <c r="H7">
        <v>5</v>
      </c>
      <c r="I7">
        <v>64</v>
      </c>
      <c r="J7">
        <v>4</v>
      </c>
      <c r="K7">
        <v>4.5</v>
      </c>
      <c r="L7">
        <v>1.4</v>
      </c>
      <c r="N7">
        <f>AVERAGE(I7,I14)</f>
        <v>83.15</v>
      </c>
      <c r="O7">
        <f>AVERAGE(J7,J14)</f>
        <v>3.65</v>
      </c>
      <c r="P7">
        <f>STDEV(I7,I14)</f>
        <v>27.082189719444731</v>
      </c>
      <c r="Q7">
        <f>STDEV(J7,J14)</f>
        <v>0.4949747468305834</v>
      </c>
    </row>
    <row r="8" spans="1:17" x14ac:dyDescent="0.25">
      <c r="A8">
        <v>2</v>
      </c>
      <c r="B8">
        <v>27</v>
      </c>
      <c r="C8">
        <v>3</v>
      </c>
      <c r="D8">
        <f>AVERAGE(B8:B9)</f>
        <v>20.25</v>
      </c>
      <c r="E8">
        <f>AVERAGE(C8:C9)</f>
        <v>3.25</v>
      </c>
      <c r="F8">
        <v>9.5</v>
      </c>
      <c r="G8">
        <v>0.4</v>
      </c>
    </row>
    <row r="9" spans="1:17" x14ac:dyDescent="0.25">
      <c r="A9">
        <v>2</v>
      </c>
      <c r="B9">
        <v>13.5</v>
      </c>
      <c r="C9">
        <v>3.5</v>
      </c>
      <c r="H9">
        <v>0</v>
      </c>
      <c r="I9">
        <v>17.2</v>
      </c>
      <c r="J9">
        <v>0</v>
      </c>
      <c r="K9">
        <v>0</v>
      </c>
      <c r="L9">
        <v>0</v>
      </c>
    </row>
    <row r="10" spans="1:17" x14ac:dyDescent="0.25">
      <c r="H10">
        <v>1</v>
      </c>
      <c r="I10">
        <v>19.8</v>
      </c>
      <c r="J10">
        <v>2</v>
      </c>
      <c r="K10">
        <v>3.8</v>
      </c>
      <c r="L10">
        <v>1.3</v>
      </c>
    </row>
    <row r="11" spans="1:17" x14ac:dyDescent="0.25">
      <c r="A11">
        <v>3</v>
      </c>
      <c r="B11">
        <v>53.5</v>
      </c>
      <c r="C11">
        <v>5.5</v>
      </c>
      <c r="D11">
        <v>54.8</v>
      </c>
      <c r="E11">
        <f>AVERAGE(C11:C14)</f>
        <v>3.5</v>
      </c>
      <c r="F11">
        <v>6.4</v>
      </c>
      <c r="G11">
        <v>2.2999999999999998</v>
      </c>
      <c r="H11">
        <v>2</v>
      </c>
      <c r="I11">
        <v>41</v>
      </c>
      <c r="J11">
        <v>1.5</v>
      </c>
      <c r="K11">
        <v>3</v>
      </c>
      <c r="L11">
        <v>0.5</v>
      </c>
    </row>
    <row r="12" spans="1:17" x14ac:dyDescent="0.25">
      <c r="H12">
        <v>3</v>
      </c>
    </row>
    <row r="13" spans="1:17" x14ac:dyDescent="0.25">
      <c r="A13">
        <v>3</v>
      </c>
      <c r="B13">
        <v>52.5</v>
      </c>
      <c r="C13">
        <v>4</v>
      </c>
      <c r="H13">
        <v>4</v>
      </c>
      <c r="I13">
        <v>76</v>
      </c>
      <c r="J13">
        <v>3.3</v>
      </c>
      <c r="K13">
        <v>3.5</v>
      </c>
      <c r="L13">
        <v>0.3</v>
      </c>
    </row>
    <row r="14" spans="1:17" x14ac:dyDescent="0.25">
      <c r="A14">
        <v>3</v>
      </c>
      <c r="B14">
        <v>58.5</v>
      </c>
      <c r="C14">
        <v>1</v>
      </c>
      <c r="H14">
        <v>5</v>
      </c>
      <c r="I14">
        <v>102.3</v>
      </c>
      <c r="J14">
        <v>3.3</v>
      </c>
      <c r="K14">
        <v>1.2</v>
      </c>
      <c r="L14">
        <v>0.3</v>
      </c>
    </row>
    <row r="16" spans="1:17" x14ac:dyDescent="0.25">
      <c r="A16">
        <v>5</v>
      </c>
      <c r="B16">
        <v>68.5</v>
      </c>
      <c r="C16">
        <v>6</v>
      </c>
      <c r="D16">
        <f>AVERAGE(B16:B18)</f>
        <v>64</v>
      </c>
      <c r="E16">
        <v>4</v>
      </c>
      <c r="F16">
        <f>STDEV(B16:B18)</f>
        <v>4.5</v>
      </c>
      <c r="G16">
        <v>1.4</v>
      </c>
      <c r="H16">
        <v>0</v>
      </c>
      <c r="I16">
        <v>17</v>
      </c>
      <c r="J16">
        <v>0</v>
      </c>
      <c r="K16">
        <v>0</v>
      </c>
      <c r="L16">
        <v>0</v>
      </c>
      <c r="N16">
        <f t="shared" ref="N16:O21" si="0">AVERAGE(I16,I23)</f>
        <v>17</v>
      </c>
      <c r="O16">
        <f t="shared" si="0"/>
        <v>0</v>
      </c>
      <c r="P16">
        <f t="shared" ref="P16:Q21" si="1">STDEV(I16,I23)</f>
        <v>0</v>
      </c>
      <c r="Q16">
        <f t="shared" si="1"/>
        <v>0</v>
      </c>
    </row>
    <row r="17" spans="1:17" x14ac:dyDescent="0.25">
      <c r="A17">
        <v>5</v>
      </c>
      <c r="B17">
        <v>59.5</v>
      </c>
      <c r="C17">
        <v>3.5</v>
      </c>
      <c r="H17">
        <v>1</v>
      </c>
      <c r="I17">
        <v>14.2</v>
      </c>
      <c r="J17">
        <v>4.7</v>
      </c>
      <c r="K17">
        <v>2.5</v>
      </c>
      <c r="L17">
        <v>3</v>
      </c>
      <c r="N17">
        <f t="shared" si="0"/>
        <v>13.6</v>
      </c>
      <c r="O17">
        <f t="shared" si="0"/>
        <v>4.3499999999999996</v>
      </c>
      <c r="P17">
        <f t="shared" si="1"/>
        <v>0.84852813742385658</v>
      </c>
      <c r="Q17">
        <f t="shared" si="1"/>
        <v>0.4949747468305834</v>
      </c>
    </row>
    <row r="18" spans="1:17" x14ac:dyDescent="0.25">
      <c r="A18">
        <v>5</v>
      </c>
      <c r="B18">
        <v>64</v>
      </c>
      <c r="C18">
        <v>3.5</v>
      </c>
      <c r="H18">
        <v>2</v>
      </c>
      <c r="I18">
        <v>13.8</v>
      </c>
      <c r="J18">
        <v>5</v>
      </c>
      <c r="K18">
        <v>2.5</v>
      </c>
      <c r="L18">
        <v>3</v>
      </c>
      <c r="N18">
        <f t="shared" si="0"/>
        <v>15.5</v>
      </c>
      <c r="O18">
        <f t="shared" si="0"/>
        <v>5.35</v>
      </c>
      <c r="P18">
        <f t="shared" si="1"/>
        <v>2.404163056034256</v>
      </c>
      <c r="Q18">
        <f t="shared" si="1"/>
        <v>0.4949747468305834</v>
      </c>
    </row>
    <row r="19" spans="1:17" x14ac:dyDescent="0.25">
      <c r="H19">
        <v>3</v>
      </c>
      <c r="I19">
        <v>20.5</v>
      </c>
      <c r="J19">
        <v>6.7</v>
      </c>
      <c r="K19">
        <v>2.2000000000000002</v>
      </c>
      <c r="L19">
        <v>0.5</v>
      </c>
      <c r="N19">
        <f t="shared" si="0"/>
        <v>20.6</v>
      </c>
      <c r="O19">
        <f t="shared" si="0"/>
        <v>7.6999999999999993</v>
      </c>
      <c r="P19">
        <f t="shared" si="1"/>
        <v>0.141421356237309</v>
      </c>
      <c r="Q19">
        <f t="shared" si="1"/>
        <v>1.4142135623730951</v>
      </c>
    </row>
    <row r="20" spans="1:17" x14ac:dyDescent="0.25">
      <c r="A20">
        <v>0</v>
      </c>
      <c r="B20">
        <v>17.2</v>
      </c>
      <c r="C20">
        <v>0</v>
      </c>
      <c r="D20">
        <f>AVERAGE(B20:B22)</f>
        <v>17.2</v>
      </c>
      <c r="E20">
        <v>0</v>
      </c>
      <c r="F20">
        <f>STDEV(B20:B22)</f>
        <v>0</v>
      </c>
      <c r="G20">
        <f>STDEV(C20:C22)</f>
        <v>0</v>
      </c>
      <c r="H20">
        <v>4</v>
      </c>
      <c r="I20">
        <v>16.2</v>
      </c>
      <c r="J20">
        <v>8.6999999999999993</v>
      </c>
      <c r="K20">
        <v>6.9</v>
      </c>
      <c r="L20">
        <v>1.3</v>
      </c>
      <c r="N20">
        <f t="shared" si="0"/>
        <v>21.5</v>
      </c>
      <c r="O20">
        <f t="shared" si="0"/>
        <v>8.9499999999999993</v>
      </c>
      <c r="P20">
        <f t="shared" si="1"/>
        <v>7.4953318805774076</v>
      </c>
      <c r="Q20">
        <f t="shared" si="1"/>
        <v>0.35355339059327379</v>
      </c>
    </row>
    <row r="21" spans="1:17" x14ac:dyDescent="0.25">
      <c r="A21">
        <v>0</v>
      </c>
      <c r="B21">
        <v>17.2</v>
      </c>
      <c r="C21">
        <v>0</v>
      </c>
      <c r="H21">
        <v>5</v>
      </c>
      <c r="I21">
        <v>22</v>
      </c>
      <c r="J21">
        <v>13</v>
      </c>
      <c r="K21">
        <v>2</v>
      </c>
      <c r="L21">
        <v>5.2</v>
      </c>
      <c r="N21">
        <f t="shared" si="0"/>
        <v>26.1</v>
      </c>
      <c r="O21">
        <f t="shared" si="0"/>
        <v>15.6</v>
      </c>
      <c r="P21">
        <f t="shared" si="1"/>
        <v>5.79827560572968</v>
      </c>
      <c r="Q21">
        <f t="shared" si="1"/>
        <v>3.6769552621700448</v>
      </c>
    </row>
    <row r="22" spans="1:17" x14ac:dyDescent="0.25">
      <c r="A22">
        <v>0</v>
      </c>
      <c r="B22">
        <v>17.2</v>
      </c>
      <c r="C22">
        <v>0</v>
      </c>
    </row>
    <row r="23" spans="1:17" x14ac:dyDescent="0.25">
      <c r="H23">
        <v>0</v>
      </c>
      <c r="I23">
        <v>17</v>
      </c>
      <c r="J23">
        <v>0</v>
      </c>
      <c r="K23">
        <v>0</v>
      </c>
      <c r="L23">
        <v>0</v>
      </c>
    </row>
    <row r="24" spans="1:17" x14ac:dyDescent="0.25">
      <c r="A24">
        <v>1</v>
      </c>
      <c r="B24">
        <v>23.5</v>
      </c>
      <c r="C24">
        <v>3.5</v>
      </c>
      <c r="D24">
        <v>19.8</v>
      </c>
      <c r="E24">
        <f>AVERAGE(C24:C26)</f>
        <v>2</v>
      </c>
      <c r="F24">
        <v>3.8</v>
      </c>
      <c r="G24">
        <v>1.3</v>
      </c>
      <c r="H24">
        <v>1</v>
      </c>
      <c r="I24">
        <v>13</v>
      </c>
      <c r="J24">
        <v>4</v>
      </c>
      <c r="K24">
        <v>1.8</v>
      </c>
      <c r="L24">
        <v>0.5</v>
      </c>
    </row>
    <row r="25" spans="1:17" x14ac:dyDescent="0.25">
      <c r="A25">
        <v>1</v>
      </c>
      <c r="B25">
        <v>16</v>
      </c>
      <c r="C25">
        <v>1</v>
      </c>
      <c r="H25">
        <v>2</v>
      </c>
      <c r="I25">
        <v>17.2</v>
      </c>
      <c r="J25">
        <v>5.7</v>
      </c>
      <c r="K25">
        <v>1</v>
      </c>
      <c r="L25">
        <v>0.6</v>
      </c>
    </row>
    <row r="26" spans="1:17" x14ac:dyDescent="0.25">
      <c r="A26">
        <v>1</v>
      </c>
      <c r="B26">
        <v>20</v>
      </c>
      <c r="C26">
        <v>1.5</v>
      </c>
      <c r="H26">
        <v>3</v>
      </c>
      <c r="I26">
        <v>20.7</v>
      </c>
      <c r="J26">
        <v>8.6999999999999993</v>
      </c>
      <c r="K26">
        <v>2</v>
      </c>
      <c r="L26">
        <v>1.3</v>
      </c>
    </row>
    <row r="27" spans="1:17" x14ac:dyDescent="0.25">
      <c r="H27">
        <v>4</v>
      </c>
      <c r="I27">
        <v>26.8</v>
      </c>
      <c r="J27">
        <v>9.1999999999999993</v>
      </c>
      <c r="K27">
        <v>1.5</v>
      </c>
      <c r="L27">
        <v>1.2</v>
      </c>
    </row>
    <row r="28" spans="1:17" x14ac:dyDescent="0.25">
      <c r="A28">
        <v>2</v>
      </c>
      <c r="B28">
        <v>39.5</v>
      </c>
      <c r="C28">
        <v>1</v>
      </c>
      <c r="D28">
        <f>AVERAGE(B28:B30)</f>
        <v>41</v>
      </c>
      <c r="E28">
        <f>AVERAGE(C28:C30)</f>
        <v>1.5</v>
      </c>
      <c r="F28">
        <v>3</v>
      </c>
      <c r="G28">
        <f>STDEV(C28:C30)</f>
        <v>0.5</v>
      </c>
      <c r="H28">
        <v>5</v>
      </c>
      <c r="I28">
        <v>30.2</v>
      </c>
      <c r="J28">
        <v>18.2</v>
      </c>
      <c r="K28">
        <v>2.2999999999999998</v>
      </c>
      <c r="L28">
        <v>4.5999999999999996</v>
      </c>
    </row>
    <row r="29" spans="1:17" x14ac:dyDescent="0.25">
      <c r="A29">
        <v>2</v>
      </c>
      <c r="B29">
        <v>44.5</v>
      </c>
      <c r="C29">
        <v>1.5</v>
      </c>
    </row>
    <row r="30" spans="1:17" x14ac:dyDescent="0.25">
      <c r="A30">
        <v>2</v>
      </c>
      <c r="B30">
        <v>39</v>
      </c>
      <c r="C30">
        <v>2</v>
      </c>
    </row>
    <row r="32" spans="1:17" x14ac:dyDescent="0.25">
      <c r="A32">
        <v>4</v>
      </c>
      <c r="B32">
        <v>77.5</v>
      </c>
      <c r="C32">
        <v>3.5</v>
      </c>
      <c r="D32">
        <f>AVERAGE(B32:B34)</f>
        <v>76</v>
      </c>
      <c r="E32">
        <v>3.3</v>
      </c>
      <c r="F32">
        <f>STDEV(B32:B34)</f>
        <v>3.5</v>
      </c>
      <c r="G32">
        <v>0.3</v>
      </c>
    </row>
    <row r="33" spans="1:7" x14ac:dyDescent="0.25">
      <c r="A33">
        <v>4</v>
      </c>
      <c r="B33">
        <v>72</v>
      </c>
      <c r="C33">
        <v>3.5</v>
      </c>
    </row>
    <row r="34" spans="1:7" x14ac:dyDescent="0.25">
      <c r="A34">
        <v>4</v>
      </c>
      <c r="B34">
        <v>78.5</v>
      </c>
      <c r="C34">
        <v>3</v>
      </c>
    </row>
    <row r="36" spans="1:7" x14ac:dyDescent="0.25">
      <c r="A36">
        <v>5</v>
      </c>
      <c r="B36">
        <v>103</v>
      </c>
      <c r="C36">
        <v>3</v>
      </c>
      <c r="D36">
        <v>102.3</v>
      </c>
      <c r="E36">
        <v>3.3</v>
      </c>
      <c r="F36">
        <v>1.2</v>
      </c>
      <c r="G36">
        <v>0.3</v>
      </c>
    </row>
    <row r="37" spans="1:7" x14ac:dyDescent="0.25">
      <c r="A37">
        <v>5</v>
      </c>
      <c r="B37">
        <v>101</v>
      </c>
      <c r="C37">
        <v>3.5</v>
      </c>
    </row>
    <row r="38" spans="1:7" x14ac:dyDescent="0.25">
      <c r="A38">
        <v>5</v>
      </c>
      <c r="B38">
        <v>103</v>
      </c>
      <c r="C38">
        <v>3.5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Rohit</dc:creator>
  <cp:lastModifiedBy>user</cp:lastModifiedBy>
  <dcterms:created xsi:type="dcterms:W3CDTF">2012-12-17T02:27:59Z</dcterms:created>
  <dcterms:modified xsi:type="dcterms:W3CDTF">2014-06-18T15:14:08Z</dcterms:modified>
</cp:coreProperties>
</file>